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7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<sst xmlns="http://schemas.openxmlformats.org/spreadsheetml/2006/main" count="27" uniqueCount="26">
  <si>
    <t>2023年北京市中小学生定向越野比赛 报名表</t>
  </si>
  <si>
    <t>报名单位：</t>
  </si>
  <si>
    <t>(盖章)</t>
  </si>
  <si>
    <t>报名日期：</t>
  </si>
  <si>
    <t>经 办 人：</t>
  </si>
  <si>
    <t>电子邮箱：</t>
  </si>
  <si>
    <t>序号</t>
  </si>
  <si>
    <t>姓名</t>
  </si>
  <si>
    <t>身份证号</t>
  </si>
  <si>
    <t>性别</t>
  </si>
  <si>
    <t>出生日期</t>
  </si>
  <si>
    <t>教育ID号</t>
  </si>
  <si>
    <t>短距离赛
组别</t>
  </si>
  <si>
    <t>接力赛
组别</t>
  </si>
  <si>
    <t>接力赛
棒次</t>
  </si>
  <si>
    <t>接力队号</t>
  </si>
  <si>
    <t>运
动
员</t>
  </si>
  <si>
    <t>领队</t>
  </si>
  <si>
    <r>
      <t>联系电话</t>
    </r>
    <r>
      <rPr>
        <sz val="12"/>
        <color rgb="FF000000"/>
        <rFont val="宋体"/>
        <charset val="134"/>
      </rPr>
      <t>：</t>
    </r>
  </si>
  <si>
    <t>赛事服务费：</t>
  </si>
  <si>
    <t>教练</t>
  </si>
  <si>
    <t>合计：</t>
  </si>
  <si>
    <t>备注</t>
  </si>
  <si>
    <t>发票单位名称：</t>
  </si>
  <si>
    <t>统一社会信用代码：</t>
  </si>
  <si>
    <t>附：1.以中小学校或校外教育单位（仅限于少年宫、活动中心）组队参赛,各参赛单位可报1至2支代表队（以公章为准）。
    2.各代表队须报领队、教练员各1人，每组别限报6名队员。
    3.各代表队可报1至2支接力队，接力赛为同一代表队的同组别3名运动员组队参赛。
    4.短距离赛运动员不能跨组别参赛，接力赛女子运动员可报同年龄段男子组参赛、低组别运动员可报高组别参赛。
    5.公开组不限年龄组别，学生、领队、教练、家长均可参加，根据报名情况设置若干级别。
    6.请于2023年11月10日18时前将电子版报名表、汇款凭证发送至北京市定向运动协会邮箱bjsdxydxh@163.com。
    7.请于报名前将本单位赛事服务费汇款至主办单位账户。账户名称:北京市中小学体育运动协会，开户行及账号:北京银行金融街支行01090848000120109033134，联系电话：13651153377。
    8.联系人及电话：赵新明（报名咨询）13661020428，刘洋（竞赛技术）13810172586。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</si>
</sst>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rgb="FF000000"/>
      <name val="宋体"/>
      <charset val="134"/>
    </font>
    <font>
      <b/>
      <sz val="9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0.5"/>
      <color rgb="FF000000"/>
      <name val="仿宋_GB2312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5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11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5" borderId="29" applyNumberFormat="0" applyFon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26" applyNumberFormat="0" applyFill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2" fillId="16" borderId="30" applyNumberFormat="0" applyAlignment="0" applyProtection="0">
      <alignment vertical="center"/>
    </xf>
    <xf numFmtId="0" fontId="25" fillId="16" borderId="28" applyNumberFormat="0" applyAlignment="0" applyProtection="0">
      <alignment vertical="center"/>
    </xf>
    <xf numFmtId="0" fontId="24" fillId="24" borderId="32" applyNumberForma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26" fillId="0" borderId="33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0" xfId="0" applyFont="1" applyAlignment="1">
      <alignment horizontal="justify"/>
    </xf>
    <xf numFmtId="0" fontId="4" fillId="0" borderId="0" xfId="0" applyFont="1" applyAlignment="1">
      <alignment horizontal="justify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center" wrapText="1"/>
    </xf>
    <xf numFmtId="0" fontId="7" fillId="0" borderId="5" xfId="0" applyNumberFormat="1" applyFont="1" applyFill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2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left" vertical="top" wrapText="1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right" vertical="center" wrapText="1"/>
    </xf>
    <xf numFmtId="0" fontId="8" fillId="0" borderId="5" xfId="0" applyNumberFormat="1" applyFont="1" applyFill="1" applyBorder="1" applyAlignment="1" applyProtection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8" fillId="0" borderId="20" xfId="0" applyNumberFormat="1" applyFont="1" applyFill="1" applyBorder="1" applyAlignment="1" applyProtection="1">
      <alignment horizontal="right" vertical="center" wrapText="1"/>
    </xf>
    <xf numFmtId="0" fontId="8" fillId="0" borderId="20" xfId="0" applyNumberFormat="1" applyFont="1" applyFill="1" applyBorder="1" applyAlignment="1" applyProtection="1">
      <alignment horizontal="center"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7" fillId="3" borderId="5" xfId="0" applyNumberFormat="1" applyFont="1" applyFill="1" applyBorder="1" applyAlignment="1" applyProtection="1">
      <alignment horizontal="center" vertical="center"/>
      <protection locked="0"/>
    </xf>
    <xf numFmtId="0" fontId="7" fillId="3" borderId="22" xfId="0" applyNumberFormat="1" applyFont="1" applyFill="1" applyBorder="1" applyAlignment="1" applyProtection="1">
      <alignment horizontal="center" vertical="center"/>
      <protection locked="0"/>
    </xf>
    <xf numFmtId="0" fontId="5" fillId="0" borderId="2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8" fillId="0" borderId="22" xfId="0" applyNumberFormat="1" applyFont="1" applyFill="1" applyBorder="1" applyAlignment="1" applyProtection="1">
      <alignment horizontal="center" vertical="center"/>
    </xf>
    <xf numFmtId="0" fontId="8" fillId="0" borderId="25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tabSelected="1" workbookViewId="0">
      <selection activeCell="A1" sqref="A1:K1"/>
    </sheetView>
  </sheetViews>
  <sheetFormatPr defaultColWidth="8.88888888888889" defaultRowHeight="14.4"/>
  <cols>
    <col min="1" max="2" width="7.05555555555556" customWidth="1"/>
    <col min="3" max="3" width="13" style="2" customWidth="1"/>
    <col min="4" max="4" width="23.3240740740741" customWidth="1"/>
    <col min="5" max="5" width="8.33333333333333" customWidth="1"/>
    <col min="6" max="6" width="15.3333333333333" customWidth="1"/>
    <col min="7" max="7" width="19.7777777777778" customWidth="1"/>
    <col min="8" max="9" width="11.3055555555556" customWidth="1"/>
    <col min="11" max="11" width="6.77777777777778" customWidth="1"/>
  </cols>
  <sheetData>
    <row r="1" ht="2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ht="19" customHeight="1" spans="1:11">
      <c r="A2" s="5" t="s">
        <v>1</v>
      </c>
      <c r="B2" s="5"/>
      <c r="C2" s="6"/>
      <c r="D2" s="7"/>
      <c r="E2" s="8" t="s">
        <v>2</v>
      </c>
      <c r="G2" s="5" t="s">
        <v>3</v>
      </c>
      <c r="H2" s="9"/>
      <c r="I2" s="9"/>
      <c r="J2" s="9"/>
      <c r="K2" s="9"/>
    </row>
    <row r="3" ht="19" customHeight="1" spans="1:11">
      <c r="A3" s="5" t="s">
        <v>4</v>
      </c>
      <c r="B3" s="5"/>
      <c r="C3" s="6"/>
      <c r="D3" s="7"/>
      <c r="E3" s="10"/>
      <c r="G3" s="5" t="s">
        <v>5</v>
      </c>
      <c r="H3" s="9"/>
      <c r="I3" s="9"/>
      <c r="J3" s="9"/>
      <c r="K3" s="9"/>
    </row>
    <row r="4" ht="11" customHeight="1" spans="1:11">
      <c r="A4" s="11"/>
      <c r="B4" s="11"/>
      <c r="C4" s="12"/>
      <c r="D4" s="13"/>
      <c r="E4" s="10"/>
      <c r="G4" s="11"/>
      <c r="H4" s="14"/>
      <c r="I4" s="14"/>
      <c r="J4" s="55"/>
      <c r="K4" s="55"/>
    </row>
    <row r="5" ht="31.2" spans="1:11">
      <c r="A5" s="15"/>
      <c r="B5" s="16" t="s">
        <v>6</v>
      </c>
      <c r="C5" s="17" t="s">
        <v>7</v>
      </c>
      <c r="D5" s="16" t="s">
        <v>8</v>
      </c>
      <c r="E5" s="16" t="s">
        <v>9</v>
      </c>
      <c r="F5" s="16" t="s">
        <v>10</v>
      </c>
      <c r="G5" s="16" t="s">
        <v>11</v>
      </c>
      <c r="H5" s="18" t="s">
        <v>12</v>
      </c>
      <c r="I5" s="56" t="s">
        <v>13</v>
      </c>
      <c r="J5" s="56" t="s">
        <v>14</v>
      </c>
      <c r="K5" s="57" t="s">
        <v>15</v>
      </c>
    </row>
    <row r="6" ht="15.6" spans="1:11">
      <c r="A6" s="19" t="s">
        <v>16</v>
      </c>
      <c r="B6" s="20">
        <v>1</v>
      </c>
      <c r="C6" s="21"/>
      <c r="D6" s="22"/>
      <c r="E6" s="23" t="str">
        <f t="shared" ref="E6:E8" si="0">IF(LEN(D6)=15,IF(MOD(VALUE(RIGHT(D6,3)),2)=0,"女","男"),IF(LEN(D6)=18,IF(MOD(VALUE(MID(D6,15,3)),2)=0,"女","男"),"-"))</f>
        <v>-</v>
      </c>
      <c r="F6" s="23" t="str">
        <f t="shared" ref="F6:F8" si="1">IF(LEN(D6)=15,CONCATENATE("19",MID(D6,7,2),"-",MID(D6,9,2),"-",MID(D6,11,2)),IF(LEN(D6)=18,CONCATENATE(MID(D6,7,4),"-",MID(D6,11,2),"-",MID(D6,13,2)),"-"))</f>
        <v>-</v>
      </c>
      <c r="G6" s="24"/>
      <c r="H6" s="25"/>
      <c r="I6" s="58"/>
      <c r="J6" s="58"/>
      <c r="K6" s="59"/>
    </row>
    <row r="7" ht="15.6" spans="1:11">
      <c r="A7" s="26"/>
      <c r="B7" s="27">
        <v>2</v>
      </c>
      <c r="C7" s="21"/>
      <c r="D7" s="28"/>
      <c r="E7" s="23" t="str">
        <f t="shared" si="0"/>
        <v>-</v>
      </c>
      <c r="F7" s="23" t="str">
        <f t="shared" si="1"/>
        <v>-</v>
      </c>
      <c r="G7" s="29"/>
      <c r="H7" s="25"/>
      <c r="I7" s="58"/>
      <c r="J7" s="58"/>
      <c r="K7" s="59"/>
    </row>
    <row r="8" ht="15.6" spans="1:11">
      <c r="A8" s="26"/>
      <c r="B8" s="20">
        <v>3</v>
      </c>
      <c r="C8" s="21"/>
      <c r="D8" s="28"/>
      <c r="E8" s="23" t="str">
        <f t="shared" si="0"/>
        <v>-</v>
      </c>
      <c r="F8" s="23" t="str">
        <f t="shared" si="1"/>
        <v>-</v>
      </c>
      <c r="G8" s="29"/>
      <c r="H8" s="25"/>
      <c r="I8" s="58"/>
      <c r="J8" s="58"/>
      <c r="K8" s="59"/>
    </row>
    <row r="9" ht="15.6" spans="1:11">
      <c r="A9" s="26"/>
      <c r="B9" s="27">
        <v>4</v>
      </c>
      <c r="C9" s="21"/>
      <c r="D9" s="22"/>
      <c r="E9" s="23" t="str">
        <f t="shared" ref="E7:E17" si="2">IF(LEN(D9)=15,IF(MOD(VALUE(RIGHT(D9,3)),2)=0,"女","男"),IF(LEN(D9)=18,IF(MOD(VALUE(MID(D9,15,3)),2)=0,"女","男"),"-"))</f>
        <v>-</v>
      </c>
      <c r="F9" s="23" t="str">
        <f t="shared" ref="F7:F17" si="3">IF(LEN(D9)=15,CONCATENATE("19",MID(D9,7,2),"-",MID(D9,9,2),"-",MID(D9,11,2)),IF(LEN(D9)=18,CONCATENATE(MID(D9,7,4),"-",MID(D9,11,2),"-",MID(D9,13,2)),"-"))</f>
        <v>-</v>
      </c>
      <c r="G9" s="24"/>
      <c r="H9" s="25"/>
      <c r="I9" s="58"/>
      <c r="J9" s="58"/>
      <c r="K9" s="59"/>
    </row>
    <row r="10" ht="15.6" spans="1:11">
      <c r="A10" s="26"/>
      <c r="B10" s="20">
        <v>5</v>
      </c>
      <c r="C10" s="21"/>
      <c r="D10" s="28"/>
      <c r="E10" s="23" t="str">
        <f t="shared" si="2"/>
        <v>-</v>
      </c>
      <c r="F10" s="23" t="str">
        <f t="shared" si="3"/>
        <v>-</v>
      </c>
      <c r="G10" s="29"/>
      <c r="H10" s="25"/>
      <c r="I10" s="58"/>
      <c r="J10" s="58"/>
      <c r="K10" s="59"/>
    </row>
    <row r="11" ht="15.6" spans="1:11">
      <c r="A11" s="26"/>
      <c r="B11" s="27">
        <v>6</v>
      </c>
      <c r="C11" s="21"/>
      <c r="D11" s="28"/>
      <c r="E11" s="23" t="str">
        <f t="shared" si="2"/>
        <v>-</v>
      </c>
      <c r="F11" s="23" t="str">
        <f t="shared" si="3"/>
        <v>-</v>
      </c>
      <c r="G11" s="29"/>
      <c r="H11" s="25"/>
      <c r="I11" s="58"/>
      <c r="J11" s="58"/>
      <c r="K11" s="59"/>
    </row>
    <row r="12" ht="15.6" spans="1:11">
      <c r="A12" s="26"/>
      <c r="B12" s="20">
        <v>7</v>
      </c>
      <c r="C12" s="21"/>
      <c r="D12" s="28"/>
      <c r="E12" s="23" t="str">
        <f t="shared" si="2"/>
        <v>-</v>
      </c>
      <c r="F12" s="23" t="str">
        <f t="shared" si="3"/>
        <v>-</v>
      </c>
      <c r="G12" s="29"/>
      <c r="H12" s="25"/>
      <c r="I12" s="58"/>
      <c r="J12" s="58"/>
      <c r="K12" s="59"/>
    </row>
    <row r="13" ht="15.6" spans="1:11">
      <c r="A13" s="26"/>
      <c r="B13" s="27">
        <v>8</v>
      </c>
      <c r="C13" s="21"/>
      <c r="D13" s="28"/>
      <c r="E13" s="23" t="str">
        <f t="shared" si="2"/>
        <v>-</v>
      </c>
      <c r="F13" s="23" t="str">
        <f t="shared" si="3"/>
        <v>-</v>
      </c>
      <c r="G13" s="29"/>
      <c r="H13" s="25"/>
      <c r="I13" s="58"/>
      <c r="J13" s="58"/>
      <c r="K13" s="59"/>
    </row>
    <row r="14" ht="15.6" spans="1:11">
      <c r="A14" s="26"/>
      <c r="B14" s="20">
        <v>9</v>
      </c>
      <c r="C14" s="21"/>
      <c r="D14" s="28"/>
      <c r="E14" s="23" t="str">
        <f t="shared" si="2"/>
        <v>-</v>
      </c>
      <c r="F14" s="23" t="str">
        <f t="shared" si="3"/>
        <v>-</v>
      </c>
      <c r="G14" s="29"/>
      <c r="H14" s="25"/>
      <c r="I14" s="58"/>
      <c r="J14" s="58"/>
      <c r="K14" s="59"/>
    </row>
    <row r="15" ht="15.6" spans="1:11">
      <c r="A15" s="26"/>
      <c r="B15" s="27">
        <v>10</v>
      </c>
      <c r="C15" s="21"/>
      <c r="D15" s="28"/>
      <c r="E15" s="23" t="str">
        <f t="shared" si="2"/>
        <v>-</v>
      </c>
      <c r="F15" s="23" t="str">
        <f t="shared" si="3"/>
        <v>-</v>
      </c>
      <c r="G15" s="29"/>
      <c r="H15" s="25"/>
      <c r="I15" s="58"/>
      <c r="J15" s="58"/>
      <c r="K15" s="59"/>
    </row>
    <row r="16" ht="15.6" spans="1:11">
      <c r="A16" s="26"/>
      <c r="B16" s="20">
        <v>11</v>
      </c>
      <c r="C16" s="21"/>
      <c r="D16" s="28"/>
      <c r="E16" s="23" t="str">
        <f t="shared" si="2"/>
        <v>-</v>
      </c>
      <c r="F16" s="23" t="str">
        <f t="shared" si="3"/>
        <v>-</v>
      </c>
      <c r="G16" s="29"/>
      <c r="H16" s="25"/>
      <c r="I16" s="58"/>
      <c r="J16" s="58"/>
      <c r="K16" s="59"/>
    </row>
    <row r="17" ht="15.6" spans="1:11">
      <c r="A17" s="30"/>
      <c r="B17" s="27">
        <v>12</v>
      </c>
      <c r="C17" s="31"/>
      <c r="D17" s="32"/>
      <c r="E17" s="23" t="str">
        <f t="shared" si="2"/>
        <v>-</v>
      </c>
      <c r="F17" s="23" t="str">
        <f t="shared" si="3"/>
        <v>-</v>
      </c>
      <c r="G17" s="29"/>
      <c r="H17" s="25"/>
      <c r="I17" s="58"/>
      <c r="J17" s="58"/>
      <c r="K17" s="59"/>
    </row>
    <row r="18" ht="17.1" customHeight="1" spans="1:11">
      <c r="A18" s="33" t="s">
        <v>17</v>
      </c>
      <c r="B18" s="34"/>
      <c r="C18" s="21"/>
      <c r="D18" s="35" t="s">
        <v>18</v>
      </c>
      <c r="E18" s="36"/>
      <c r="F18" s="37"/>
      <c r="G18" s="35" t="s">
        <v>19</v>
      </c>
      <c r="H18" s="38">
        <f>COUNTA(H6:H17)*180</f>
        <v>0</v>
      </c>
      <c r="I18" s="38">
        <f>COUNTA(I6:I17)/3*300</f>
        <v>0</v>
      </c>
      <c r="J18" s="36"/>
      <c r="K18" s="60"/>
    </row>
    <row r="19" ht="17.1" customHeight="1" spans="1:11">
      <c r="A19" s="33" t="s">
        <v>20</v>
      </c>
      <c r="B19" s="34"/>
      <c r="C19" s="21"/>
      <c r="D19" s="35" t="s">
        <v>18</v>
      </c>
      <c r="E19" s="36"/>
      <c r="F19" s="37"/>
      <c r="G19" s="35" t="s">
        <v>21</v>
      </c>
      <c r="H19" s="39">
        <f>H18+I18</f>
        <v>0</v>
      </c>
      <c r="I19" s="61"/>
      <c r="J19" s="39"/>
      <c r="K19" s="62"/>
    </row>
    <row r="20" customFormat="1" ht="17.1" customHeight="1" spans="1:11">
      <c r="A20" s="40" t="s">
        <v>22</v>
      </c>
      <c r="B20" s="41"/>
      <c r="C20" s="42"/>
      <c r="D20" s="43"/>
      <c r="E20" s="43"/>
      <c r="F20" s="44"/>
      <c r="G20" s="45" t="s">
        <v>23</v>
      </c>
      <c r="H20" s="46"/>
      <c r="I20" s="46"/>
      <c r="J20" s="46"/>
      <c r="K20" s="63"/>
    </row>
    <row r="21" s="1" customFormat="1" ht="16.35" spans="1:11">
      <c r="A21" s="47"/>
      <c r="B21" s="48"/>
      <c r="C21" s="49"/>
      <c r="D21" s="50"/>
      <c r="E21" s="50"/>
      <c r="F21" s="51"/>
      <c r="G21" s="52" t="s">
        <v>24</v>
      </c>
      <c r="H21" s="53"/>
      <c r="I21" s="53"/>
      <c r="J21" s="53"/>
      <c r="K21" s="64"/>
    </row>
    <row r="22" ht="138" customHeight="1" spans="1:11">
      <c r="A22" s="54" t="s">
        <v>25</v>
      </c>
      <c r="B22" s="54"/>
      <c r="C22" s="54"/>
      <c r="D22" s="54"/>
      <c r="E22" s="54"/>
      <c r="F22" s="54"/>
      <c r="G22" s="54"/>
      <c r="H22" s="54"/>
      <c r="I22" s="54"/>
      <c r="J22" s="54"/>
      <c r="K22" s="54"/>
    </row>
  </sheetData>
  <mergeCells count="20">
    <mergeCell ref="A1:K1"/>
    <mergeCell ref="A2:B2"/>
    <mergeCell ref="C2:D2"/>
    <mergeCell ref="H2:K2"/>
    <mergeCell ref="A3:B3"/>
    <mergeCell ref="C3:D3"/>
    <mergeCell ref="H3:K3"/>
    <mergeCell ref="A18:B18"/>
    <mergeCell ref="E18:F18"/>
    <mergeCell ref="J18:K18"/>
    <mergeCell ref="A19:B19"/>
    <mergeCell ref="E19:F19"/>
    <mergeCell ref="H19:I19"/>
    <mergeCell ref="J19:K19"/>
    <mergeCell ref="H20:K20"/>
    <mergeCell ref="H21:K21"/>
    <mergeCell ref="A22:K22"/>
    <mergeCell ref="A6:A17"/>
    <mergeCell ref="C20:F21"/>
    <mergeCell ref="A20:B21"/>
  </mergeCells>
  <dataValidations count="3">
    <dataValidation type="list" allowBlank="1" showInputMessage="1" showErrorMessage="1" sqref="H6:H8 H9:H17 I6:I8 I9:I17">
      <formula1>"高中甲组,高中乙组,初中甲组,初中乙组,小学甲组,小学乙组,小学丙组,公开组"</formula1>
    </dataValidation>
    <dataValidation type="list" allowBlank="1" showInputMessage="1" showErrorMessage="1" sqref="J6:J8 J9:J17">
      <formula1>"1,2,3"</formula1>
    </dataValidation>
    <dataValidation type="list" allowBlank="1" showInputMessage="1" showErrorMessage="1" sqref="K6:K8 K9:K17">
      <formula1>"1,2"</formula1>
    </dataValidation>
  </dataValidations>
  <pageMargins left="0.75" right="0.629861111111111" top="0.786805555555556" bottom="0.511805555555556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潮州市枫溪区机关及下属单位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2023-11-01T03:26:20Z</dcterms:created>
  <dcterms:modified xsi:type="dcterms:W3CDTF">2023-11-01T03:59:15Z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